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Summary!$A$1:$K$85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<sst xmlns="http://schemas.openxmlformats.org/spreadsheetml/2006/main" count="260" uniqueCount="68">
  <si>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</si>
  <si>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</si>
  <si>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</si>
  <si>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</si>
  <si>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</si>
  <si>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</si>
  <si>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</si>
  <si>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</si>
  <si>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</si>
  <si>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</si>
  <si>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</si>
  <si>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</si>
  <si>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</si>
  <si>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</si>
  <si>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</si>
  <si>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</si>
  <si>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</si>
  <si>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</si>
  <si>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</si>
  <si>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</si>
  <si>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</si>
  <si>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</si>
  <si>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</si>
  <si>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</si>
  <si>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</si>
  <si>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</si>
  <si>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</si>
  <si>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</si>
  <si>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</si>
  <si>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</si>
  <si>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</si>
  <si>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</si>
  <si>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</si>
  <si>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</si>
  <si>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</si>
  <si>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</si>
  <si>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</si>
  <si>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</si>
  <si>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</si>
  <si>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</si>
  <si>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</si>
  <si>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</si>
  <si>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</si>
  <si>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</si>
  <si>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</si>
  <si>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</si>
  <si>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</si>
  <si>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</si>
  <si>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</si>
  <si>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</si>
  <si>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</si>
  <si>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</si>
  <si>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</si>
  <si>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</si>
  <si>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</si>
  <si>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</si>
  <si>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30/12/2019</t>
  </si>
  <si>
    <t>- If students can have any sort of notes, or presentation slides (not the Pearson one) it would help all in recalling what the class learnt together,</t>
  </si>
  <si>
    <t>engage everyone more in class activity i.e. Participation, and elicit more readdiness and eagerness to learn, come prepared, and perform better.</t>
  </si>
  <si>
    <t>- Jamel hocanın verdiği en keyifli ders olduğunu düşünüyorum. Tüm dönem boyunca derslerden çok keyif aldım fakat zaman zaman konuların</t>
  </si>
  <si>
    <t>yoğunluğunu ve zorluğundan dikkat dağnıklığı yaşadım.</t>
  </si>
  <si>
    <t>- It was a very beneficial course.</t>
  </si>
  <si>
    <t>- Geçmiş sınavların internet sitesinde bulunması çalışmak için oldukça iyi.</t>
  </si>
  <si>
    <t>- Amortization table preperation should be done in excel not in hand.</t>
  </si>
  <si>
    <t>- Thank you for all. Teacher was respectful for everyone equally.</t>
  </si>
  <si>
    <t>- Jamel is the best teacher ever. Lesson and his attitude was awesome. He is respectful, knowledgeable and has a good personality. I wish he</t>
  </si>
  <si>
    <t>gave all courses. He is the most suitable instructor for this lesson.</t>
  </si>
  <si>
    <t>- It was a so beneficial course for my future career and also personal life. Instructor was also effective and supportive about tasks and exams.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</si>
</sst>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4.6428571428571432</c:v>
                </c:pt>
                <c:pt idx="1">
                  <c:v>4.6428571428571432</c:v>
                </c:pt>
                <c:pt idx="2">
                  <c:v>4.5714285714285712</c:v>
                </c:pt>
                <c:pt idx="3">
                  <c:v>4.7142857142857144</c:v>
                </c:pt>
                <c:pt idx="4">
                  <c:v>4.6428571428571432</c:v>
                </c:pt>
                <c:pt idx="5">
                  <c:v>4.5</c:v>
                </c:pt>
                <c:pt idx="6">
                  <c:v>4.2142857142857144</c:v>
                </c:pt>
                <c:pt idx="7">
                  <c:v>4</c:v>
                </c:pt>
                <c:pt idx="8">
                  <c:v>4.6428571428571432</c:v>
                </c:pt>
                <c:pt idx="9">
                  <c:v>4.7142857142857144</c:v>
                </c:pt>
                <c:pt idx="10">
                  <c:v>4.4285714285714288</c:v>
                </c:pt>
                <c:pt idx="11">
                  <c:v>4.7142857142857144</c:v>
                </c:pt>
                <c:pt idx="12">
                  <c:v>4.5714285714285712</c:v>
                </c:pt>
                <c:pt idx="13">
                  <c:v>4.5</c:v>
                </c:pt>
                <c:pt idx="14">
                  <c:v>4.7142857142857144</c:v>
                </c:pt>
                <c:pt idx="15">
                  <c:v>4.6428571428571432</c:v>
                </c:pt>
                <c:pt idx="16">
                  <c:v>4.6428571428571432</c:v>
                </c:pt>
                <c:pt idx="17">
                  <c:v>4.4285714285714288</c:v>
                </c:pt>
                <c:pt idx="18">
                  <c:v>4.5</c:v>
                </c:pt>
                <c:pt idx="19">
                  <c:v>4.5714285714285712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4.615384615384615</c:v>
                </c:pt>
                <c:pt idx="1">
                  <c:v>4.615384615384615</c:v>
                </c:pt>
                <c:pt idx="2">
                  <c:v>4.2307692307692308</c:v>
                </c:pt>
                <c:pt idx="3">
                  <c:v>4.4615384615384617</c:v>
                </c:pt>
                <c:pt idx="4">
                  <c:v>4.4615384615384617</c:v>
                </c:pt>
                <c:pt idx="5">
                  <c:v>4.2307692307692308</c:v>
                </c:pt>
                <c:pt idx="6">
                  <c:v>4.2307692307692308</c:v>
                </c:pt>
                <c:pt idx="7">
                  <c:v>4</c:v>
                </c:pt>
                <c:pt idx="8">
                  <c:v>4.4615384615384617</c:v>
                </c:pt>
                <c:pt idx="9">
                  <c:v>4.5384615384615383</c:v>
                </c:pt>
                <c:pt idx="10">
                  <c:v>4.384615384615385</c:v>
                </c:pt>
                <c:pt idx="11">
                  <c:v>4.6923076923076925</c:v>
                </c:pt>
                <c:pt idx="12">
                  <c:v>4.6923076923076925</c:v>
                </c:pt>
                <c:pt idx="13">
                  <c:v>4</c:v>
                </c:pt>
                <c:pt idx="14">
                  <c:v>4.4615384615384617</c:v>
                </c:pt>
                <c:pt idx="15">
                  <c:v>4.5384615384615383</c:v>
                </c:pt>
                <c:pt idx="16">
                  <c:v>4.1538461538461542</c:v>
                </c:pt>
                <c:pt idx="17">
                  <c:v>3.7692307692307692</c:v>
                </c:pt>
                <c:pt idx="18">
                  <c:v>4.384615384615385</c:v>
                </c:pt>
                <c:pt idx="19">
                  <c:v>4.384615384615385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53024"/>
        <c:axId val="158634752"/>
      </c:lineChart>
      <c:catAx>
        <c:axId val="15595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8634752"/>
        <c:crosses val="autoZero"/>
        <c:auto val="1"/>
        <c:lblAlgn val="ctr"/>
        <c:lblOffset val="100"/>
        <c:noMultiLvlLbl val="0"/>
      </c:catAx>
      <c:valAx>
        <c:axId val="158634752"/>
        <c:scaling>
          <c:orientation val="minMax"/>
          <c:max val="4.8"/>
          <c:min val="3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95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0.93333333333333335</v>
          </cell>
        </row>
        <row r="11">
          <cell r="H11">
            <v>4.6428571428571432</v>
          </cell>
        </row>
        <row r="14">
          <cell r="H14">
            <v>4.6428571428571432</v>
          </cell>
        </row>
        <row r="17">
          <cell r="H17">
            <v>4.5714285714285712</v>
          </cell>
        </row>
        <row r="20">
          <cell r="H20">
            <v>4.7142857142857144</v>
          </cell>
        </row>
        <row r="23">
          <cell r="H23">
            <v>4.6428571428571432</v>
          </cell>
        </row>
        <row r="26">
          <cell r="H26">
            <v>4.5</v>
          </cell>
        </row>
        <row r="29">
          <cell r="H29">
            <v>4.2142857142857144</v>
          </cell>
        </row>
        <row r="32">
          <cell r="H32">
            <v>4</v>
          </cell>
        </row>
        <row r="35">
          <cell r="H35">
            <v>4.6428571428571432</v>
          </cell>
        </row>
        <row r="38">
          <cell r="H38">
            <v>4.7142857142857144</v>
          </cell>
        </row>
        <row r="41">
          <cell r="H41">
            <v>4.4285714285714288</v>
          </cell>
        </row>
        <row r="44">
          <cell r="H44">
            <v>4.7142857142857144</v>
          </cell>
        </row>
        <row r="47">
          <cell r="H47">
            <v>4.5714285714285712</v>
          </cell>
        </row>
        <row r="50">
          <cell r="H50">
            <v>4.5</v>
          </cell>
        </row>
        <row r="53">
          <cell r="H53">
            <v>4.7142857142857144</v>
          </cell>
        </row>
        <row r="56">
          <cell r="H56">
            <v>4.6428571428571432</v>
          </cell>
        </row>
        <row r="59">
          <cell r="H59">
            <v>4.6428571428571432</v>
          </cell>
        </row>
        <row r="62">
          <cell r="H62">
            <v>4.4285714285714288</v>
          </cell>
        </row>
        <row r="65">
          <cell r="H65">
            <v>4.5</v>
          </cell>
        </row>
        <row r="68">
          <cell r="H68">
            <v>4.5714285714285712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 t="s">
        <v>56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15</v>
      </c>
    </row>
    <row r="6" spans="1:14" ht="20.100000000000001" customHeight="1" x14ac:dyDescent="0.25">
      <c r="A6" s="3" t="s">
        <v>14</v>
      </c>
      <c r="B6" s="3"/>
      <c r="C6" s="13">
        <v>13</v>
      </c>
    </row>
    <row r="7" spans="1:14" ht="20.100000000000001" customHeight="1" x14ac:dyDescent="0.25">
      <c r="A7" s="3" t="s">
        <v>15</v>
      </c>
      <c r="B7" s="3"/>
      <c r="C7" s="14">
        <f>C6/C5</f>
        <v>0.8666666666666667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11</v>
      </c>
      <c r="C11" s="21">
        <v>1</v>
      </c>
      <c r="D11" s="21"/>
      <c r="E11" s="21"/>
      <c r="F11" s="22">
        <v>1</v>
      </c>
      <c r="H11" s="31">
        <f>(B10*B11+C10*C11+D10*D11+E10*E11+F10*F11)/$C$6</f>
        <v>4.615384615384615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11</v>
      </c>
      <c r="C14" s="21">
        <v>1</v>
      </c>
      <c r="D14" s="21"/>
      <c r="E14" s="21"/>
      <c r="F14" s="22">
        <v>1</v>
      </c>
      <c r="H14" s="31">
        <f>(B13*B14+C13*C14+D13*D14+E13*E14+F13*F14)/$C$6</f>
        <v>4.615384615384615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8</v>
      </c>
      <c r="C17" s="21">
        <v>2</v>
      </c>
      <c r="D17" s="21">
        <v>2</v>
      </c>
      <c r="E17" s="21"/>
      <c r="F17" s="22">
        <v>1</v>
      </c>
      <c r="H17" s="31">
        <f>(B16*B17+C16*C17+D16*D17+E16*E17+F16*F17)/$C$6</f>
        <v>4.2307692307692308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11</v>
      </c>
      <c r="C20" s="21"/>
      <c r="D20" s="21"/>
      <c r="E20" s="21">
        <v>1</v>
      </c>
      <c r="F20" s="22">
        <v>1</v>
      </c>
      <c r="H20" s="31">
        <f>(B19*B20+C19*C20+D19*D20+E19*E20+F19*F20)/$C$6</f>
        <v>4.4615384615384617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9</v>
      </c>
      <c r="C23" s="21">
        <v>3</v>
      </c>
      <c r="D23" s="21"/>
      <c r="E23" s="21"/>
      <c r="F23" s="22">
        <v>1</v>
      </c>
      <c r="H23" s="31">
        <f>(B22*B23+C22*C23+D22*D23+E22*E23+F22*F23)/$C$6</f>
        <v>4.4615384615384617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7</v>
      </c>
      <c r="C26" s="21">
        <v>4</v>
      </c>
      <c r="D26" s="21">
        <v>1</v>
      </c>
      <c r="E26" s="21"/>
      <c r="F26" s="22">
        <v>1</v>
      </c>
      <c r="H26" s="31">
        <f>(B25*B26+C25*C26+D25*D26+E25*E26+F25*F26)/$C$6</f>
        <v>4.2307692307692308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7</v>
      </c>
      <c r="C29" s="21">
        <v>4</v>
      </c>
      <c r="D29" s="21">
        <v>1</v>
      </c>
      <c r="E29" s="21"/>
      <c r="F29" s="22">
        <v>1</v>
      </c>
      <c r="H29" s="31">
        <f>(B28*B29+C28*C29+D28*D29+E28*E29+F28*F29)/$C$6</f>
        <v>4.2307692307692308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7</v>
      </c>
      <c r="C32" s="21">
        <v>1</v>
      </c>
      <c r="D32" s="21">
        <v>4</v>
      </c>
      <c r="E32" s="21"/>
      <c r="F32" s="22">
        <v>1</v>
      </c>
      <c r="H32" s="31">
        <f>(B31*B32+C31*C32+D31*D32+E31*E32+F31*F32)/$C$6</f>
        <v>4</v>
      </c>
      <c r="J32" s="67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10</v>
      </c>
      <c r="C35" s="21">
        <v>1</v>
      </c>
      <c r="D35" s="21">
        <v>1</v>
      </c>
      <c r="E35" s="21"/>
      <c r="F35" s="22">
        <v>1</v>
      </c>
      <c r="H35" s="31">
        <f>(B34*B35+C34*C35+D34*D35+E34*E35+F34*F35)/$C$6</f>
        <v>4.4615384615384617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10</v>
      </c>
      <c r="C38" s="21">
        <v>2</v>
      </c>
      <c r="D38" s="21"/>
      <c r="E38" s="21"/>
      <c r="F38" s="22">
        <v>1</v>
      </c>
      <c r="H38" s="31">
        <f>(B37*B38+C37*C38+D37*D38+E37*E38+F37*F38)/$C$6</f>
        <v>4.5384615384615383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9</v>
      </c>
      <c r="C41" s="21">
        <v>2</v>
      </c>
      <c r="D41" s="21">
        <v>1</v>
      </c>
      <c r="E41" s="21"/>
      <c r="F41" s="22">
        <v>1</v>
      </c>
      <c r="H41" s="31">
        <f>(B40*B41+C40*C41+D40*D41+E40*E41+F40*F41)/$C$6</f>
        <v>4.384615384615385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12</v>
      </c>
      <c r="C44" s="21"/>
      <c r="D44" s="21"/>
      <c r="E44" s="21"/>
      <c r="F44" s="22">
        <v>1</v>
      </c>
      <c r="H44" s="31">
        <f>(B43*B44+C43*C44+D43*D44+E43*E44+F43*F44)/$C$6</f>
        <v>4.6923076923076925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12</v>
      </c>
      <c r="C47" s="21"/>
      <c r="D47" s="21"/>
      <c r="E47" s="21"/>
      <c r="F47" s="22">
        <v>1</v>
      </c>
      <c r="H47" s="31">
        <f>(B46*B47+C46*C47+D46*D47+E46*E47+F46*F47)/$C$6</f>
        <v>4.6923076923076925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6</v>
      </c>
      <c r="C50" s="21">
        <v>5</v>
      </c>
      <c r="D50" s="21"/>
      <c r="E50" s="21"/>
      <c r="F50" s="22">
        <v>2</v>
      </c>
      <c r="H50" s="31">
        <f>(B49*B50+C49*C50+D49*D50+E49*E50+F49*F50)/$C$6</f>
        <v>4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10</v>
      </c>
      <c r="C53" s="21">
        <v>1</v>
      </c>
      <c r="D53" s="21">
        <v>1</v>
      </c>
      <c r="E53" s="21"/>
      <c r="F53" s="22">
        <v>1</v>
      </c>
      <c r="H53" s="31">
        <f>(B52*B53+C52*C53+D52*D53+E52*E53+F52*F53)/$C$6</f>
        <v>4.4615384615384617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10</v>
      </c>
      <c r="C56" s="21">
        <v>2</v>
      </c>
      <c r="D56" s="21"/>
      <c r="E56" s="21"/>
      <c r="F56" s="22">
        <v>1</v>
      </c>
      <c r="H56" s="31">
        <f>(B55*B56+C55*C56+D55*D56+E55*E56+F55*F56)/$C$6</f>
        <v>4.5384615384615383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6</v>
      </c>
      <c r="C59" s="21">
        <v>5</v>
      </c>
      <c r="D59" s="21">
        <v>1</v>
      </c>
      <c r="E59" s="21"/>
      <c r="F59" s="22">
        <v>1</v>
      </c>
      <c r="H59" s="31">
        <f>(B58*B59+C58*C59+D58*D59+E58*E59+F58*F59)/$C$6</f>
        <v>4.1538461538461542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6</v>
      </c>
      <c r="C62" s="21">
        <v>2</v>
      </c>
      <c r="D62" s="21">
        <v>2</v>
      </c>
      <c r="E62" s="21">
        <v>2</v>
      </c>
      <c r="F62" s="22">
        <v>1</v>
      </c>
      <c r="H62" s="31">
        <f>(B61*B62+C61*C62+D61*D62+E61*E62+F61*F62)/$C$6</f>
        <v>3.7692307692307692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9</v>
      </c>
      <c r="C65" s="21">
        <v>2</v>
      </c>
      <c r="D65" s="21">
        <v>1</v>
      </c>
      <c r="E65" s="21"/>
      <c r="F65" s="22">
        <v>1</v>
      </c>
      <c r="H65" s="31">
        <f>(B64*B65+C64*C65+D64*D65+E64*E65+F64*F65)/$C$6</f>
        <v>4.384615384615385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9</v>
      </c>
      <c r="C68" s="21">
        <v>2</v>
      </c>
      <c r="D68" s="21">
        <v>1</v>
      </c>
      <c r="E68" s="21"/>
      <c r="F68" s="22">
        <v>1</v>
      </c>
      <c r="H68" s="31">
        <f>(B67*B68+C67*C68+D67*D68+E67*E68+F67*F68)/$C$6</f>
        <v>4.384615384615385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x14ac:dyDescent="0.25">
      <c r="A76" s="23" t="s">
        <v>59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1" ht="20.100000000000001" customHeight="1" x14ac:dyDescent="0.25">
      <c r="A77" s="23" t="s">
        <v>60</v>
      </c>
      <c r="B77" s="7"/>
      <c r="C77" s="7"/>
      <c r="D77" s="7"/>
      <c r="E77" s="7"/>
      <c r="F77" s="7"/>
      <c r="G77" s="7"/>
      <c r="H77" s="7"/>
      <c r="I77" s="7"/>
      <c r="J77" s="7"/>
      <c r="K77" s="8"/>
    </row>
    <row r="78" spans="1:11" ht="20.100000000000001" customHeight="1" x14ac:dyDescent="0.25">
      <c r="A78" s="23" t="s">
        <v>61</v>
      </c>
      <c r="B78" s="7"/>
      <c r="C78" s="7"/>
      <c r="D78" s="7"/>
      <c r="E78" s="7"/>
      <c r="F78" s="7"/>
      <c r="G78" s="7"/>
      <c r="H78" s="7"/>
      <c r="I78" s="7"/>
      <c r="J78" s="7"/>
      <c r="K78" s="8"/>
    </row>
    <row r="79" spans="1:11" ht="20.100000000000001" customHeight="1" x14ac:dyDescent="0.25">
      <c r="A79" s="23" t="s">
        <v>62</v>
      </c>
      <c r="B79" s="7"/>
      <c r="C79" s="7"/>
      <c r="D79" s="7"/>
      <c r="E79" s="7"/>
      <c r="F79" s="7"/>
      <c r="G79" s="7"/>
      <c r="H79" s="7"/>
      <c r="I79" s="7"/>
      <c r="J79" s="7"/>
      <c r="K79" s="8"/>
    </row>
    <row r="80" spans="1:11" ht="20.100000000000001" customHeight="1" x14ac:dyDescent="0.25">
      <c r="A80" s="23" t="s">
        <v>63</v>
      </c>
      <c r="B80" s="7"/>
      <c r="C80" s="7"/>
      <c r="D80" s="7"/>
      <c r="E80" s="7"/>
      <c r="F80" s="7"/>
      <c r="G80" s="7"/>
      <c r="H80" s="7"/>
      <c r="I80" s="7"/>
      <c r="J80" s="7"/>
      <c r="K80" s="8"/>
    </row>
    <row r="81" spans="1:11" ht="20.100000000000001" customHeight="1" x14ac:dyDescent="0.25">
      <c r="A81" s="23" t="s">
        <v>64</v>
      </c>
      <c r="B81" s="7"/>
      <c r="C81" s="7"/>
      <c r="D81" s="7"/>
      <c r="E81" s="7"/>
      <c r="F81" s="7"/>
      <c r="G81" s="7"/>
      <c r="H81" s="7"/>
      <c r="I81" s="7"/>
      <c r="J81" s="7"/>
      <c r="K81" s="8"/>
    </row>
    <row r="82" spans="1:11" ht="20.100000000000001" customHeight="1" x14ac:dyDescent="0.25">
      <c r="A82" s="23" t="s">
        <v>65</v>
      </c>
      <c r="B82" s="7"/>
      <c r="C82" s="7"/>
      <c r="D82" s="7"/>
      <c r="E82" s="7"/>
      <c r="F82" s="7"/>
      <c r="G82" s="7"/>
      <c r="H82" s="7"/>
      <c r="I82" s="7"/>
      <c r="J82" s="7"/>
      <c r="K82" s="8"/>
    </row>
    <row r="83" spans="1:11" ht="20.100000000000001" customHeight="1" x14ac:dyDescent="0.25">
      <c r="A83" s="23" t="s">
        <v>66</v>
      </c>
      <c r="B83" s="7"/>
      <c r="C83" s="7"/>
      <c r="D83" s="7"/>
      <c r="E83" s="7"/>
      <c r="F83" s="7"/>
      <c r="G83" s="7"/>
      <c r="H83" s="7"/>
      <c r="I83" s="7"/>
      <c r="J83" s="7"/>
      <c r="K83" s="8"/>
    </row>
    <row r="84" spans="1:11" ht="20.100000000000001" customHeight="1" thickBot="1" x14ac:dyDescent="0.3">
      <c r="A84" s="23" t="s">
        <v>67</v>
      </c>
      <c r="B84" s="7"/>
      <c r="C84" s="7"/>
      <c r="D84" s="7"/>
      <c r="E84" s="7"/>
      <c r="F84" s="7"/>
      <c r="G84" s="7"/>
      <c r="H84" s="7"/>
      <c r="I84" s="7"/>
      <c r="J84" s="7"/>
      <c r="K84" s="8"/>
    </row>
    <row r="85" spans="1:11" ht="20.100000000000001" customHeight="1" x14ac:dyDescent="0.25">
      <c r="A85" s="35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0.93333333333333335</v>
      </c>
      <c r="E3" s="63">
        <f>Summary!C7</f>
        <v>0.8666666666666667</v>
      </c>
      <c r="F3" s="61">
        <f>(E3-D3)/D3</f>
        <v>-7.1428571428571411E-2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4.6428571428571432</v>
      </c>
      <c r="D7" s="50">
        <f>Summary!H11</f>
        <v>4.615384615384615</v>
      </c>
      <c r="E7" s="51">
        <f>D7-C7</f>
        <v>-2.7472527472528263E-2</v>
      </c>
      <c r="F7" s="52">
        <f>E7/C7</f>
        <v>-5.9171597633137793E-3</v>
      </c>
    </row>
    <row r="8" spans="2:6" x14ac:dyDescent="0.25">
      <c r="B8" s="53">
        <v>2</v>
      </c>
      <c r="C8" s="54">
        <f>'[1]Sec. 01'!$H$14</f>
        <v>4.6428571428571432</v>
      </c>
      <c r="D8" s="54">
        <f>Summary!H14</f>
        <v>4.615384615384615</v>
      </c>
      <c r="E8" s="55">
        <f t="shared" ref="E8:E26" si="0">D8-C8</f>
        <v>-2.7472527472528263E-2</v>
      </c>
      <c r="F8" s="56">
        <f t="shared" ref="F8:F26" si="1">E8/C8</f>
        <v>-5.9171597633137793E-3</v>
      </c>
    </row>
    <row r="9" spans="2:6" x14ac:dyDescent="0.25">
      <c r="B9" s="53">
        <v>3</v>
      </c>
      <c r="C9" s="54">
        <f>'[1]Sec. 01'!$H$17</f>
        <v>4.5714285714285712</v>
      </c>
      <c r="D9" s="54">
        <f>Summary!H17</f>
        <v>4.2307692307692308</v>
      </c>
      <c r="E9" s="55">
        <f t="shared" si="0"/>
        <v>-0.34065934065934034</v>
      </c>
      <c r="F9" s="56">
        <f t="shared" si="1"/>
        <v>-7.4519230769230699E-2</v>
      </c>
    </row>
    <row r="10" spans="2:6" x14ac:dyDescent="0.25">
      <c r="B10" s="53">
        <v>4</v>
      </c>
      <c r="C10" s="54">
        <f>'[1]Sec. 01'!$H$20</f>
        <v>4.7142857142857144</v>
      </c>
      <c r="D10" s="54">
        <f>Summary!H20</f>
        <v>4.4615384615384617</v>
      </c>
      <c r="E10" s="55">
        <f t="shared" si="0"/>
        <v>-0.25274725274725274</v>
      </c>
      <c r="F10" s="56">
        <f t="shared" si="1"/>
        <v>-5.3613053613053609E-2</v>
      </c>
    </row>
    <row r="11" spans="2:6" x14ac:dyDescent="0.25">
      <c r="B11" s="53">
        <v>5</v>
      </c>
      <c r="C11" s="54">
        <f>'[1]Sec. 01'!$H$23</f>
        <v>4.6428571428571432</v>
      </c>
      <c r="D11" s="54">
        <f>Summary!H23</f>
        <v>4.4615384615384617</v>
      </c>
      <c r="E11" s="55">
        <f t="shared" si="0"/>
        <v>-0.18131868131868156</v>
      </c>
      <c r="F11" s="56">
        <f t="shared" si="1"/>
        <v>-3.9053254437869875E-2</v>
      </c>
    </row>
    <row r="12" spans="2:6" x14ac:dyDescent="0.25">
      <c r="B12" s="53">
        <v>6</v>
      </c>
      <c r="C12" s="54">
        <f>'[1]Sec. 01'!$H$26</f>
        <v>4.5</v>
      </c>
      <c r="D12" s="54">
        <f>Summary!H26</f>
        <v>4.2307692307692308</v>
      </c>
      <c r="E12" s="55">
        <f t="shared" si="0"/>
        <v>-0.26923076923076916</v>
      </c>
      <c r="F12" s="56">
        <f t="shared" si="1"/>
        <v>-5.9829059829059811E-2</v>
      </c>
    </row>
    <row r="13" spans="2:6" x14ac:dyDescent="0.25">
      <c r="B13" s="53">
        <v>7</v>
      </c>
      <c r="C13" s="54">
        <f>'[1]Sec. 01'!$H$29</f>
        <v>4.2142857142857144</v>
      </c>
      <c r="D13" s="54">
        <f>Summary!H29</f>
        <v>4.2307692307692308</v>
      </c>
      <c r="E13" s="55">
        <f t="shared" si="0"/>
        <v>1.6483516483516425E-2</v>
      </c>
      <c r="F13" s="56">
        <f t="shared" si="1"/>
        <v>3.9113428943937274E-3</v>
      </c>
    </row>
    <row r="14" spans="2:6" x14ac:dyDescent="0.25">
      <c r="B14" s="53">
        <v>8</v>
      </c>
      <c r="C14" s="54">
        <f>'[1]Sec. 01'!$H$32</f>
        <v>4</v>
      </c>
      <c r="D14" s="54">
        <f>Summary!H32</f>
        <v>4</v>
      </c>
      <c r="E14" s="55">
        <f t="shared" si="0"/>
        <v>0</v>
      </c>
      <c r="F14" s="56">
        <f t="shared" si="1"/>
        <v>0</v>
      </c>
    </row>
    <row r="15" spans="2:6" x14ac:dyDescent="0.25">
      <c r="B15" s="53">
        <v>9</v>
      </c>
      <c r="C15" s="54">
        <f>'[1]Sec. 01'!$H$35</f>
        <v>4.6428571428571432</v>
      </c>
      <c r="D15" s="54">
        <f>Summary!H35</f>
        <v>4.4615384615384617</v>
      </c>
      <c r="E15" s="55">
        <f t="shared" si="0"/>
        <v>-0.18131868131868156</v>
      </c>
      <c r="F15" s="56">
        <f t="shared" si="1"/>
        <v>-3.9053254437869875E-2</v>
      </c>
    </row>
    <row r="16" spans="2:6" x14ac:dyDescent="0.25">
      <c r="B16" s="53">
        <v>10</v>
      </c>
      <c r="C16" s="54">
        <f>'[1]Sec. 01'!$H$38</f>
        <v>4.7142857142857144</v>
      </c>
      <c r="D16" s="54">
        <f>Summary!H38</f>
        <v>4.5384615384615383</v>
      </c>
      <c r="E16" s="55">
        <f t="shared" si="0"/>
        <v>-0.17582417582417609</v>
      </c>
      <c r="F16" s="56">
        <f t="shared" si="1"/>
        <v>-3.7296037296037352E-2</v>
      </c>
    </row>
    <row r="17" spans="2:6" x14ac:dyDescent="0.25">
      <c r="B17" s="53">
        <v>11</v>
      </c>
      <c r="C17" s="54">
        <f>'[1]Sec. 01'!$H$41</f>
        <v>4.4285714285714288</v>
      </c>
      <c r="D17" s="54">
        <f>Summary!H41</f>
        <v>4.384615384615385</v>
      </c>
      <c r="E17" s="55">
        <f t="shared" si="0"/>
        <v>-4.39560439560438E-2</v>
      </c>
      <c r="F17" s="56">
        <f t="shared" si="1"/>
        <v>-9.9255583126550504E-3</v>
      </c>
    </row>
    <row r="18" spans="2:6" x14ac:dyDescent="0.25">
      <c r="B18" s="53">
        <v>12</v>
      </c>
      <c r="C18" s="54">
        <f>'[1]Sec. 01'!$H$44</f>
        <v>4.7142857142857144</v>
      </c>
      <c r="D18" s="54">
        <f>Summary!H44</f>
        <v>4.6923076923076925</v>
      </c>
      <c r="E18" s="55">
        <f t="shared" si="0"/>
        <v>-2.19780219780219E-2</v>
      </c>
      <c r="F18" s="56">
        <f t="shared" si="1"/>
        <v>-4.6620046620046455E-3</v>
      </c>
    </row>
    <row r="19" spans="2:6" x14ac:dyDescent="0.25">
      <c r="B19" s="53">
        <v>13</v>
      </c>
      <c r="C19" s="54">
        <f>'[1]Sec. 01'!$H$47</f>
        <v>4.5714285714285712</v>
      </c>
      <c r="D19" s="54">
        <f>Summary!H47</f>
        <v>4.6923076923076925</v>
      </c>
      <c r="E19" s="55">
        <f t="shared" si="0"/>
        <v>0.12087912087912134</v>
      </c>
      <c r="F19" s="56">
        <f t="shared" si="1"/>
        <v>2.6442307692307793E-2</v>
      </c>
    </row>
    <row r="20" spans="2:6" x14ac:dyDescent="0.25">
      <c r="B20" s="53">
        <v>14</v>
      </c>
      <c r="C20" s="54">
        <f>'[1]Sec. 01'!$H$50</f>
        <v>4.5</v>
      </c>
      <c r="D20" s="54">
        <f>Summary!H50</f>
        <v>4</v>
      </c>
      <c r="E20" s="55">
        <f t="shared" si="0"/>
        <v>-0.5</v>
      </c>
      <c r="F20" s="56">
        <f t="shared" si="1"/>
        <v>-0.1111111111111111</v>
      </c>
    </row>
    <row r="21" spans="2:6" x14ac:dyDescent="0.25">
      <c r="B21" s="53">
        <v>15</v>
      </c>
      <c r="C21" s="54">
        <f>'[1]Sec. 01'!$H$53</f>
        <v>4.7142857142857144</v>
      </c>
      <c r="D21" s="54">
        <f>Summary!H53</f>
        <v>4.4615384615384617</v>
      </c>
      <c r="E21" s="55">
        <f t="shared" si="0"/>
        <v>-0.25274725274725274</v>
      </c>
      <c r="F21" s="56">
        <f t="shared" si="1"/>
        <v>-5.3613053613053609E-2</v>
      </c>
    </row>
    <row r="22" spans="2:6" x14ac:dyDescent="0.25">
      <c r="B22" s="53">
        <v>16</v>
      </c>
      <c r="C22" s="54">
        <f>'[1]Sec. 01'!$H$56</f>
        <v>4.6428571428571432</v>
      </c>
      <c r="D22" s="54">
        <f>Summary!H56</f>
        <v>4.5384615384615383</v>
      </c>
      <c r="E22" s="55">
        <f t="shared" si="0"/>
        <v>-0.10439560439560491</v>
      </c>
      <c r="F22" s="56">
        <f t="shared" si="1"/>
        <v>-2.2485207100591827E-2</v>
      </c>
    </row>
    <row r="23" spans="2:6" x14ac:dyDescent="0.25">
      <c r="B23" s="53">
        <v>17</v>
      </c>
      <c r="C23" s="54">
        <f>'[1]Sec. 01'!$H$59</f>
        <v>4.6428571428571432</v>
      </c>
      <c r="D23" s="54">
        <f>Summary!H59</f>
        <v>4.1538461538461542</v>
      </c>
      <c r="E23" s="55">
        <f t="shared" si="0"/>
        <v>-0.48901098901098905</v>
      </c>
      <c r="F23" s="56">
        <f t="shared" si="1"/>
        <v>-0.10532544378698225</v>
      </c>
    </row>
    <row r="24" spans="2:6" x14ac:dyDescent="0.25">
      <c r="B24" s="53">
        <v>18</v>
      </c>
      <c r="C24" s="54">
        <f>'[1]Sec. 01'!$H$62</f>
        <v>4.4285714285714288</v>
      </c>
      <c r="D24" s="54">
        <f>Summary!H62</f>
        <v>3.7692307692307692</v>
      </c>
      <c r="E24" s="55">
        <f t="shared" si="0"/>
        <v>-0.65934065934065966</v>
      </c>
      <c r="F24" s="56">
        <f t="shared" si="1"/>
        <v>-0.14888337468982638</v>
      </c>
    </row>
    <row r="25" spans="2:6" x14ac:dyDescent="0.25">
      <c r="B25" s="53">
        <v>19</v>
      </c>
      <c r="C25" s="54">
        <f>'[1]Sec. 01'!$H$65</f>
        <v>4.5</v>
      </c>
      <c r="D25" s="54">
        <f>Summary!H65</f>
        <v>4.384615384615385</v>
      </c>
      <c r="E25" s="55">
        <f t="shared" si="0"/>
        <v>-0.11538461538461497</v>
      </c>
      <c r="F25" s="56">
        <f t="shared" si="1"/>
        <v>-2.564102564102555E-2</v>
      </c>
    </row>
    <row r="26" spans="2:6" ht="16.5" thickBot="1" x14ac:dyDescent="0.3">
      <c r="B26" s="57">
        <v>20</v>
      </c>
      <c r="C26" s="58">
        <f>'[1]Sec. 01'!$H$68</f>
        <v>4.5714285714285712</v>
      </c>
      <c r="D26" s="58">
        <f>Summary!H68</f>
        <v>4.384615384615385</v>
      </c>
      <c r="E26" s="59">
        <f t="shared" si="0"/>
        <v>-0.18681318681318615</v>
      </c>
      <c r="F26" s="60">
        <f t="shared" si="1"/>
        <v>-4.086538461538447E-2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4.55</v>
      </c>
      <c r="D28" s="51">
        <f>AVERAGE(D7:D26)</f>
        <v>4.3653846153846159</v>
      </c>
      <c r="E28" s="51">
        <f>AVERAGE(E7:E26)</f>
        <v>-0.18461538461538468</v>
      </c>
      <c r="F28" s="52">
        <f>AVERAGE(F7:F26)</f>
        <v>-4.0367836142784108E-2</v>
      </c>
    </row>
    <row r="29" spans="2:6" x14ac:dyDescent="0.25">
      <c r="B29" s="65" t="s">
        <v>53</v>
      </c>
      <c r="C29" s="55">
        <f>STDEV(C7:C26)</f>
        <v>0.17965834624326743</v>
      </c>
      <c r="D29" s="55">
        <f>STDEV(D7:D26)</f>
        <v>0.24690548198691645</v>
      </c>
      <c r="E29" s="55">
        <f>STDEV(E7:E26)</f>
        <v>0.19642700416366671</v>
      </c>
      <c r="F29" s="56">
        <f>STDEV(F7:F26)</f>
        <v>4.3573651879103385E-2</v>
      </c>
    </row>
    <row r="30" spans="2:6" x14ac:dyDescent="0.25">
      <c r="B30" s="65" t="s">
        <v>54</v>
      </c>
      <c r="C30" s="55">
        <f>MAX(C7:C26)</f>
        <v>4.7142857142857144</v>
      </c>
      <c r="D30" s="55">
        <f>MAX(D7:D26)</f>
        <v>4.6923076923076925</v>
      </c>
      <c r="E30" s="55">
        <f>MAX(E7:E26)</f>
        <v>0.12087912087912134</v>
      </c>
      <c r="F30" s="56">
        <f>MAX(F7:F26)</f>
        <v>2.6442307692307793E-2</v>
      </c>
    </row>
    <row r="31" spans="2:6" ht="16.5" thickBot="1" x14ac:dyDescent="0.3">
      <c r="B31" s="66" t="s">
        <v>55</v>
      </c>
      <c r="C31" s="59">
        <f>MIN(C7:C26)</f>
        <v>4</v>
      </c>
      <c r="D31" s="59">
        <f>MIN(D7:D26)</f>
        <v>3.7692307692307692</v>
      </c>
      <c r="E31" s="59">
        <f>MIN(E7:E26)</f>
        <v>-0.65934065934065966</v>
      </c>
      <c r="F31" s="60">
        <f>MIN(F7:F26)</f>
        <v>-0.14888337468982638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2019-12-30T11:43:29Z</dcterms:modified>
</cp:coreProperties>
</file>